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\Desktop\Marketing\razni radovi\Hortikulutura\Horti 22.23\Novi poziv - ponovljeno\"/>
    </mc:Choice>
  </mc:AlternateContent>
  <bookViews>
    <workbookView xWindow="0" yWindow="0" windowWidth="38400" windowHeight="17835"/>
  </bookViews>
  <sheets>
    <sheet name="Troskovnik FINAL" sheetId="5" r:id="rId1"/>
  </sheets>
  <definedNames>
    <definedName name="_xlnm.Print_Area" localSheetId="0">'Troskovnik FINAL'!$B$2:$J$95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6" i="5" l="1"/>
  <c r="I52" i="5"/>
  <c r="I49" i="5"/>
  <c r="I82" i="5"/>
  <c r="I83" i="5"/>
  <c r="I5" i="5"/>
  <c r="I87" i="5" l="1"/>
  <c r="I74" i="5"/>
  <c r="I71" i="5"/>
  <c r="I68" i="5"/>
  <c r="I61" i="5"/>
  <c r="I58" i="5"/>
  <c r="I55" i="5"/>
  <c r="I43" i="5"/>
  <c r="I40" i="5"/>
  <c r="I39" i="5"/>
  <c r="I36" i="5"/>
  <c r="I33" i="5"/>
  <c r="I30" i="5"/>
  <c r="I27" i="5"/>
  <c r="I20" i="5"/>
  <c r="I17" i="5"/>
  <c r="I14" i="5"/>
  <c r="I10" i="5"/>
  <c r="I7" i="5"/>
  <c r="I6" i="5"/>
  <c r="I62" i="5" l="1"/>
  <c r="I21" i="5"/>
  <c r="I44" i="5"/>
  <c r="I75" i="5"/>
  <c r="I90" i="5" s="1"/>
  <c r="I91" i="5" l="1"/>
  <c r="I92" i="5" s="1"/>
</calcChain>
</file>

<file path=xl/sharedStrings.xml><?xml version="1.0" encoding="utf-8"?>
<sst xmlns="http://schemas.openxmlformats.org/spreadsheetml/2006/main" count="117" uniqueCount="68">
  <si>
    <t>a) košnja trave</t>
  </si>
  <si>
    <t>Ukupno</t>
  </si>
  <si>
    <t>b) košnja travnjaka</t>
  </si>
  <si>
    <t>c) prihrana travnjaka s materijalom</t>
  </si>
  <si>
    <t>1. Održavanje travnjaka</t>
  </si>
  <si>
    <t xml:space="preserve">rano proljeće gnojidba dušikom          </t>
  </si>
  <si>
    <t xml:space="preserve">jesen gnojidba kalijem                         </t>
  </si>
  <si>
    <t>Cijena u kn/m²</t>
  </si>
  <si>
    <t>mineralno gnojivo za površinu travnjaka</t>
  </si>
  <si>
    <t>Količina u kg</t>
  </si>
  <si>
    <t>Dinamika</t>
  </si>
  <si>
    <t>Cijena u kn/kg</t>
  </si>
  <si>
    <t>2. Održavanje grmlja i trajnica</t>
  </si>
  <si>
    <t xml:space="preserve">Održavanje travnjaka (P1) ukupno </t>
  </si>
  <si>
    <t>a) orezivanje visokih grmova</t>
  </si>
  <si>
    <t>b) orezivanje nižih grmova i trajnica</t>
  </si>
  <si>
    <t>c) okopavanje i plijevljenje visokih grmova</t>
  </si>
  <si>
    <t>e) prihrana grmlja visokog, nižeg i trajnica s mineralnim gnojivom s materijalom</t>
  </si>
  <si>
    <t xml:space="preserve">Održavanje grmlja i trajnica (P2) ukupno </t>
  </si>
  <si>
    <t>Količina</t>
  </si>
  <si>
    <t>Dinamika
godišnje</t>
  </si>
  <si>
    <t>Cijena u kn</t>
  </si>
  <si>
    <t>3. Održavanje stabala</t>
  </si>
  <si>
    <t>b) prihrana stabala mineralnim gnojivom s materijalom</t>
  </si>
  <si>
    <t>Cijena u kn/kom</t>
  </si>
  <si>
    <t>Održavanje stabala (P3) ukupno</t>
  </si>
  <si>
    <t>4. Navodnjavanje</t>
  </si>
  <si>
    <t>a) kontrola sustava navodnjavanja</t>
  </si>
  <si>
    <t>Navodnjavanje (P4) ukupno</t>
  </si>
  <si>
    <t>Ukupno P1 + P2 + P3+ P4 + P5</t>
  </si>
  <si>
    <t>PDV 25%</t>
  </si>
  <si>
    <t>Svekupno s PDV-om</t>
  </si>
  <si>
    <t xml:space="preserve">Košnja travnjaka je bitnija stavka uređenja. Da bi travnjak uvijek bio lijep mora se redovito kositi. Čestom košnjom trava stvara čvršću i otporniju stabljiku i potiče stvaranje busena i stvaranje travnog tepiha </t>
  </si>
  <si>
    <t>Dobrim orezivanjem dobiva se veća i ljepša biljka, dobro oblikovano drveće i grmlje.</t>
  </si>
  <si>
    <r>
      <t>ukupna površina u m</t>
    </r>
    <r>
      <rPr>
        <sz val="10"/>
        <color theme="1"/>
        <rFont val="Calibri"/>
        <family val="2"/>
        <charset val="238"/>
      </rPr>
      <t>²</t>
    </r>
  </si>
  <si>
    <t>bijelo</t>
  </si>
  <si>
    <t>zeleno</t>
  </si>
  <si>
    <t>žuto</t>
  </si>
  <si>
    <t>d) okopavanje i plijevljenje nižih grmova i trajnica</t>
  </si>
  <si>
    <t>Cijena u kn/m</t>
  </si>
  <si>
    <t>Cijena u kn/dolazak</t>
  </si>
  <si>
    <t>Planirani broj dolazaka</t>
  </si>
  <si>
    <t>b) uspostava sustava navodnjavanja (kap-na-kap) ili zamjena postojećeg, s materijalom i montažom</t>
  </si>
  <si>
    <t>Planirana dužina u metrima</t>
  </si>
  <si>
    <t>Uređenja i nove sadnje (P5) ukupno</t>
  </si>
  <si>
    <t>Cijena u kn/m2</t>
  </si>
  <si>
    <t>Svim biljkama potrebna su određena hranjiva za bolji rast i ljepši izgled, zelena boja, gust i zdrav izgled jer čestom košnjom odnosimo hranjivo iz zemlje.</t>
  </si>
  <si>
    <t>Dinamika 
godišnje</t>
  </si>
  <si>
    <t>a) stabla – orezivanje jednogodišnjih izboja i oblikovanje krošnji</t>
  </si>
  <si>
    <t>Kameni tampon / tucanik (po potrebi odnosno nalogu naručitelja)</t>
  </si>
  <si>
    <t>Nabava i postava zaštitne folije protiv korova (radi zaštite zemlje)</t>
  </si>
  <si>
    <t>Planirana količina u m3</t>
  </si>
  <si>
    <t>Cijena u kn/m3</t>
  </si>
  <si>
    <t>Nabava i Isporuka zemlje</t>
  </si>
  <si>
    <t>Plan košnje
godišnje</t>
  </si>
  <si>
    <t>obilazak i kontrola sustava, analiza sustava, utvrđivanje nedostataka / po pozivu ili po potrebi</t>
  </si>
  <si>
    <t>crvena polja</t>
  </si>
  <si>
    <t xml:space="preserve">zalijevanje zelenih površina po cijeloj luci po nalogu naručitelja (putem autocisterni, minimalno 5x godišnje, minimalno 5 sati po dolasku) iz vodovodnog sustava naručitelja </t>
  </si>
  <si>
    <t xml:space="preserve">f) uklanjanje osušenih visokih i nižih grmova, te trajnica (po potrebi i dogovoru s naručiteljem) </t>
  </si>
  <si>
    <t>Planirana količina</t>
  </si>
  <si>
    <t>c) nabava i dobava kolaca kod stabala</t>
  </si>
  <si>
    <t>d) nabava i ugradnja veziva na stablima (2 veza na jednom stablu bez materijala)</t>
  </si>
  <si>
    <t xml:space="preserve">e) uklanjanje osušenih stabala (po potrebi i dogovoru s naručiteljem) </t>
  </si>
  <si>
    <r>
      <t>ukupna površina
u m</t>
    </r>
    <r>
      <rPr>
        <sz val="10"/>
        <color theme="1"/>
        <rFont val="Calibri"/>
        <family val="2"/>
        <charset val="238"/>
      </rPr>
      <t>²</t>
    </r>
  </si>
  <si>
    <t>5. Hortikulturna uređenja</t>
  </si>
  <si>
    <t>Na dijelu površina, a kako je prikazano na zračnoj snimci koja se nalazi u privitku potrebno je izvršiti dopunu zemljanog materijala. Također, radi ušteda vode u navodnjavanju, na određena područja planira se zamjeniti/dopunit površinski materijal zaštitnom folijom i kamenim tamponom, sve u dogovoru s Naručiteljem</t>
  </si>
  <si>
    <t>Na ukupnoj površini putničke luke Gaženica potrebno je otprilike 1, 3 i 5 puta godišnje pokositi samoniklu travu s površina, ovisno o poziciji površine, sve u dogovoru s naručiteljem</t>
  </si>
  <si>
    <t>Naručitelj unosi ponuđene iznose samo u prostore označene blago žutom bojom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</si>
</sst>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3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0" xfId="0" applyFont="1" applyBorder="1" applyAlignment="1">
      <alignment vertical="center" wrapText="1"/>
    </xf>
    <xf numFmtId="4" fontId="4" fillId="0" borderId="1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4" fontId="4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0" fillId="0" borderId="11" xfId="0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4" fontId="0" fillId="0" borderId="7" xfId="0" applyNumberForma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4" fontId="4" fillId="0" borderId="9" xfId="0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4" fontId="7" fillId="0" borderId="13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0" fontId="9" fillId="0" borderId="0" xfId="0" applyNumberFormat="1" applyFont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7" fillId="0" borderId="12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3" fontId="4" fillId="0" borderId="9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4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6"/>
  <sheetViews>
    <sheetView tabSelected="1" zoomScaleNormal="100" workbookViewId="0">
      <selection activeCell="F94" sqref="F94"/>
    </sheetView>
  </sheetViews>
  <sheetFormatPr defaultRowHeight="15" x14ac:dyDescent="0.25"/>
  <cols>
    <col min="1" max="1" width="3.85546875" style="2" customWidth="1"/>
    <col min="2" max="2" width="9.140625" style="2"/>
    <col min="3" max="3" width="18.5703125" style="2" customWidth="1"/>
    <col min="4" max="4" width="17.5703125" style="2" customWidth="1"/>
    <col min="5" max="5" width="20.42578125" style="2" customWidth="1"/>
    <col min="6" max="6" width="15.7109375" style="2" customWidth="1"/>
    <col min="7" max="7" width="20.85546875" style="2" customWidth="1"/>
    <col min="8" max="8" width="18" style="2" customWidth="1"/>
    <col min="9" max="9" width="15.28515625" style="2" customWidth="1"/>
    <col min="10" max="10" width="11.7109375" style="2" customWidth="1"/>
    <col min="11" max="16384" width="9.140625" style="2"/>
  </cols>
  <sheetData>
    <row r="1" spans="2:12" x14ac:dyDescent="0.25">
      <c r="C1" s="1"/>
      <c r="D1" s="1"/>
      <c r="E1" s="1"/>
      <c r="F1" s="1"/>
    </row>
    <row r="2" spans="2:12" ht="21.95" customHeight="1" x14ac:dyDescent="0.25">
      <c r="B2" s="110" t="s">
        <v>4</v>
      </c>
      <c r="C2" s="111"/>
      <c r="D2" s="111"/>
      <c r="E2" s="111"/>
      <c r="F2" s="111"/>
      <c r="G2" s="111"/>
      <c r="H2" s="111"/>
      <c r="I2" s="112"/>
    </row>
    <row r="3" spans="2:12" ht="26.1" customHeight="1" x14ac:dyDescent="0.25">
      <c r="B3" s="9" t="s">
        <v>0</v>
      </c>
      <c r="C3" s="10"/>
      <c r="D3" s="10"/>
      <c r="E3" s="10"/>
      <c r="F3" s="32"/>
      <c r="G3" s="10"/>
      <c r="H3" s="10"/>
      <c r="I3" s="11"/>
    </row>
    <row r="4" spans="2:12" ht="26.1" customHeight="1" x14ac:dyDescent="0.25">
      <c r="B4" s="72" t="s">
        <v>66</v>
      </c>
      <c r="C4" s="123"/>
      <c r="D4" s="123"/>
      <c r="E4" s="123"/>
      <c r="F4" s="31" t="s">
        <v>34</v>
      </c>
      <c r="G4" s="124" t="s">
        <v>54</v>
      </c>
      <c r="H4" s="124" t="s">
        <v>7</v>
      </c>
      <c r="I4" s="12" t="s">
        <v>1</v>
      </c>
      <c r="K4" s="8"/>
      <c r="L4" s="8"/>
    </row>
    <row r="5" spans="2:12" ht="20.100000000000001" customHeight="1" x14ac:dyDescent="0.25">
      <c r="B5" s="72"/>
      <c r="C5" s="123"/>
      <c r="D5" s="123"/>
      <c r="E5" s="123"/>
      <c r="F5" s="33">
        <v>6000</v>
      </c>
      <c r="G5" s="113">
        <v>5</v>
      </c>
      <c r="H5" s="27"/>
      <c r="I5" s="120">
        <f>F5*G5*H5</f>
        <v>0</v>
      </c>
      <c r="J5" s="57" t="s">
        <v>56</v>
      </c>
      <c r="L5" s="8"/>
    </row>
    <row r="6" spans="2:12" ht="20.100000000000001" customHeight="1" x14ac:dyDescent="0.25">
      <c r="B6" s="72"/>
      <c r="C6" s="123"/>
      <c r="D6" s="123"/>
      <c r="E6" s="123"/>
      <c r="F6" s="39">
        <v>2400</v>
      </c>
      <c r="G6" s="114">
        <v>3</v>
      </c>
      <c r="H6" s="27"/>
      <c r="I6" s="120">
        <f>F6*G6*H6</f>
        <v>0</v>
      </c>
      <c r="J6" s="57" t="s">
        <v>37</v>
      </c>
      <c r="L6" s="8"/>
    </row>
    <row r="7" spans="2:12" ht="20.100000000000001" customHeight="1" x14ac:dyDescent="0.25">
      <c r="B7" s="73"/>
      <c r="C7" s="74"/>
      <c r="D7" s="74"/>
      <c r="E7" s="74"/>
      <c r="F7" s="34">
        <v>7000</v>
      </c>
      <c r="G7" s="125">
        <v>1</v>
      </c>
      <c r="H7" s="27"/>
      <c r="I7" s="120">
        <f>F7*G7*H7</f>
        <v>0</v>
      </c>
      <c r="J7" s="57" t="s">
        <v>35</v>
      </c>
      <c r="L7" s="8"/>
    </row>
    <row r="8" spans="2:12" ht="26.1" customHeight="1" x14ac:dyDescent="0.25">
      <c r="B8" s="62" t="s">
        <v>2</v>
      </c>
      <c r="C8" s="10"/>
      <c r="D8" s="10"/>
      <c r="E8" s="13"/>
      <c r="F8" s="35"/>
      <c r="G8" s="10"/>
      <c r="H8" s="10"/>
      <c r="I8" s="25"/>
      <c r="J8" s="46"/>
      <c r="L8" s="8"/>
    </row>
    <row r="9" spans="2:12" ht="26.1" customHeight="1" x14ac:dyDescent="0.25">
      <c r="B9" s="72" t="s">
        <v>32</v>
      </c>
      <c r="C9" s="123"/>
      <c r="D9" s="123"/>
      <c r="E9" s="123"/>
      <c r="F9" s="31" t="s">
        <v>34</v>
      </c>
      <c r="G9" s="124" t="s">
        <v>54</v>
      </c>
      <c r="H9" s="124" t="s">
        <v>7</v>
      </c>
      <c r="I9" s="12" t="s">
        <v>1</v>
      </c>
      <c r="J9" s="46"/>
      <c r="L9" s="8"/>
    </row>
    <row r="10" spans="2:12" ht="20.100000000000001" customHeight="1" x14ac:dyDescent="0.25">
      <c r="B10" s="73"/>
      <c r="C10" s="74"/>
      <c r="D10" s="74"/>
      <c r="E10" s="74"/>
      <c r="F10" s="33">
        <v>3000</v>
      </c>
      <c r="G10" s="113">
        <v>8</v>
      </c>
      <c r="H10" s="27"/>
      <c r="I10" s="120">
        <f>F10*G10*H10</f>
        <v>0</v>
      </c>
      <c r="J10" s="57" t="s">
        <v>36</v>
      </c>
      <c r="L10" s="8"/>
    </row>
    <row r="11" spans="2:12" ht="26.1" customHeight="1" x14ac:dyDescent="0.25">
      <c r="B11" s="9" t="s">
        <v>3</v>
      </c>
      <c r="C11" s="10"/>
      <c r="D11" s="10"/>
      <c r="E11" s="13"/>
      <c r="F11" s="35"/>
      <c r="G11" s="10"/>
      <c r="H11" s="10"/>
      <c r="I11" s="25"/>
      <c r="K11" s="8"/>
      <c r="L11" s="8"/>
    </row>
    <row r="12" spans="2:12" ht="29.25" customHeight="1" x14ac:dyDescent="0.25">
      <c r="B12" s="72" t="s">
        <v>46</v>
      </c>
      <c r="C12" s="123"/>
      <c r="D12" s="123"/>
      <c r="E12" s="123"/>
      <c r="F12" s="36"/>
      <c r="G12" s="126"/>
      <c r="H12" s="126"/>
      <c r="I12" s="18"/>
      <c r="K12" s="8"/>
      <c r="L12" s="8"/>
    </row>
    <row r="13" spans="2:12" ht="26.1" customHeight="1" x14ac:dyDescent="0.25">
      <c r="B13" s="75" t="s">
        <v>5</v>
      </c>
      <c r="C13" s="127"/>
      <c r="D13" s="127"/>
      <c r="E13" s="127"/>
      <c r="F13" s="31" t="s">
        <v>63</v>
      </c>
      <c r="G13" s="128"/>
      <c r="H13" s="124" t="s">
        <v>7</v>
      </c>
      <c r="I13" s="53" t="s">
        <v>1</v>
      </c>
    </row>
    <row r="14" spans="2:12" ht="19.5" customHeight="1" x14ac:dyDescent="0.25">
      <c r="B14" s="76"/>
      <c r="C14" s="77"/>
      <c r="D14" s="77"/>
      <c r="E14" s="77"/>
      <c r="F14" s="33">
        <v>3000</v>
      </c>
      <c r="G14" s="22"/>
      <c r="H14" s="27"/>
      <c r="I14" s="40">
        <f>F14*H14</f>
        <v>0</v>
      </c>
    </row>
    <row r="15" spans="2:12" ht="15" customHeight="1" x14ac:dyDescent="0.25">
      <c r="B15" s="20"/>
      <c r="C15" s="128"/>
      <c r="D15" s="128"/>
      <c r="E15" s="128"/>
      <c r="F15" s="20"/>
      <c r="G15" s="128"/>
      <c r="H15" s="128"/>
      <c r="I15" s="21"/>
    </row>
    <row r="16" spans="2:12" ht="26.1" customHeight="1" x14ac:dyDescent="0.25">
      <c r="B16" s="75" t="s">
        <v>6</v>
      </c>
      <c r="C16" s="127"/>
      <c r="D16" s="127"/>
      <c r="E16" s="127"/>
      <c r="F16" s="31" t="s">
        <v>63</v>
      </c>
      <c r="G16" s="128"/>
      <c r="H16" s="124" t="s">
        <v>7</v>
      </c>
      <c r="I16" s="53" t="s">
        <v>1</v>
      </c>
    </row>
    <row r="17" spans="2:10" ht="20.100000000000001" customHeight="1" x14ac:dyDescent="0.25">
      <c r="B17" s="76"/>
      <c r="C17" s="77"/>
      <c r="D17" s="77"/>
      <c r="E17" s="77"/>
      <c r="F17" s="33">
        <v>3000</v>
      </c>
      <c r="G17" s="22"/>
      <c r="H17" s="27"/>
      <c r="I17" s="40">
        <f>F17*H17</f>
        <v>0</v>
      </c>
    </row>
    <row r="18" spans="2:10" ht="15" customHeight="1" x14ac:dyDescent="0.25">
      <c r="B18" s="20"/>
      <c r="C18" s="128"/>
      <c r="D18" s="128"/>
      <c r="E18" s="128"/>
      <c r="F18" s="37"/>
      <c r="G18" s="128"/>
      <c r="H18" s="128"/>
      <c r="I18" s="21"/>
    </row>
    <row r="19" spans="2:10" ht="26.1" customHeight="1" x14ac:dyDescent="0.25">
      <c r="B19" s="75" t="s">
        <v>8</v>
      </c>
      <c r="C19" s="127"/>
      <c r="D19" s="127"/>
      <c r="E19" s="127"/>
      <c r="F19" s="38" t="s">
        <v>9</v>
      </c>
      <c r="G19" s="129" t="s">
        <v>10</v>
      </c>
      <c r="H19" s="124" t="s">
        <v>11</v>
      </c>
      <c r="I19" s="53" t="s">
        <v>1</v>
      </c>
    </row>
    <row r="20" spans="2:10" ht="20.100000000000001" customHeight="1" x14ac:dyDescent="0.25">
      <c r="B20" s="76"/>
      <c r="C20" s="77"/>
      <c r="D20" s="77"/>
      <c r="E20" s="77"/>
      <c r="F20" s="33">
        <v>200</v>
      </c>
      <c r="G20" s="14">
        <v>2</v>
      </c>
      <c r="H20" s="27"/>
      <c r="I20" s="40">
        <f>F20*G20*H20</f>
        <v>0</v>
      </c>
    </row>
    <row r="21" spans="2:10" ht="26.1" customHeight="1" x14ac:dyDescent="0.25">
      <c r="B21" s="78" t="s">
        <v>13</v>
      </c>
      <c r="C21" s="79"/>
      <c r="D21" s="79"/>
      <c r="E21" s="79"/>
      <c r="F21" s="79"/>
      <c r="G21" s="79"/>
      <c r="H21" s="79"/>
      <c r="I21" s="55">
        <f>I5+I10+I14+I17+I20+I7+I6</f>
        <v>0</v>
      </c>
      <c r="J21" s="68"/>
    </row>
    <row r="24" spans="2:10" ht="21.95" customHeight="1" x14ac:dyDescent="0.25">
      <c r="B24" s="110" t="s">
        <v>12</v>
      </c>
      <c r="C24" s="111"/>
      <c r="D24" s="111"/>
      <c r="E24" s="111"/>
      <c r="F24" s="111"/>
      <c r="G24" s="111"/>
      <c r="H24" s="111"/>
      <c r="I24" s="112"/>
    </row>
    <row r="25" spans="2:10" ht="33.75" customHeight="1" x14ac:dyDescent="0.25">
      <c r="B25" s="70" t="s">
        <v>33</v>
      </c>
      <c r="C25" s="71"/>
      <c r="D25" s="71"/>
      <c r="E25" s="71"/>
      <c r="F25" s="32"/>
      <c r="G25" s="130"/>
      <c r="H25" s="130"/>
      <c r="I25" s="25"/>
    </row>
    <row r="26" spans="2:10" ht="27" customHeight="1" x14ac:dyDescent="0.25">
      <c r="B26" s="83" t="s">
        <v>14</v>
      </c>
      <c r="C26" s="84"/>
      <c r="D26" s="84"/>
      <c r="E26" s="84"/>
      <c r="F26" s="102" t="s">
        <v>19</v>
      </c>
      <c r="G26" s="16" t="s">
        <v>20</v>
      </c>
      <c r="H26" s="16" t="s">
        <v>21</v>
      </c>
      <c r="I26" s="24" t="s">
        <v>1</v>
      </c>
    </row>
    <row r="27" spans="2:10" ht="19.5" customHeight="1" x14ac:dyDescent="0.25">
      <c r="B27" s="85"/>
      <c r="C27" s="86"/>
      <c r="D27" s="86"/>
      <c r="E27" s="86"/>
      <c r="F27" s="33">
        <v>300</v>
      </c>
      <c r="G27" s="14">
        <v>2</v>
      </c>
      <c r="H27" s="27"/>
      <c r="I27" s="40">
        <f>F27*G27*H27</f>
        <v>0</v>
      </c>
    </row>
    <row r="28" spans="2:10" ht="19.5" customHeight="1" x14ac:dyDescent="0.25">
      <c r="B28" s="26"/>
      <c r="C28" s="130"/>
      <c r="D28" s="130"/>
      <c r="E28" s="130"/>
      <c r="F28" s="20"/>
      <c r="G28" s="128"/>
      <c r="H28" s="128"/>
      <c r="I28" s="21"/>
    </row>
    <row r="29" spans="2:10" ht="27" customHeight="1" x14ac:dyDescent="0.25">
      <c r="B29" s="83" t="s">
        <v>15</v>
      </c>
      <c r="C29" s="84"/>
      <c r="D29" s="84"/>
      <c r="E29" s="84"/>
      <c r="F29" s="102" t="s">
        <v>19</v>
      </c>
      <c r="G29" s="16" t="s">
        <v>20</v>
      </c>
      <c r="H29" s="16" t="s">
        <v>21</v>
      </c>
      <c r="I29" s="24" t="s">
        <v>1</v>
      </c>
    </row>
    <row r="30" spans="2:10" ht="19.5" customHeight="1" x14ac:dyDescent="0.25">
      <c r="B30" s="85"/>
      <c r="C30" s="86"/>
      <c r="D30" s="86"/>
      <c r="E30" s="86"/>
      <c r="F30" s="105">
        <v>300</v>
      </c>
      <c r="G30" s="14">
        <v>2</v>
      </c>
      <c r="H30" s="27"/>
      <c r="I30" s="40">
        <f>F30*G30*H30</f>
        <v>0</v>
      </c>
    </row>
    <row r="31" spans="2:10" ht="19.5" customHeight="1" x14ac:dyDescent="0.25">
      <c r="B31" s="26"/>
      <c r="C31" s="130"/>
      <c r="D31" s="130"/>
      <c r="E31" s="130"/>
      <c r="F31" s="107"/>
      <c r="G31" s="128"/>
      <c r="H31" s="128"/>
      <c r="I31" s="21"/>
    </row>
    <row r="32" spans="2:10" ht="27" customHeight="1" x14ac:dyDescent="0.25">
      <c r="B32" s="83" t="s">
        <v>16</v>
      </c>
      <c r="C32" s="84"/>
      <c r="D32" s="84"/>
      <c r="E32" s="84"/>
      <c r="F32" s="104" t="s">
        <v>19</v>
      </c>
      <c r="G32" s="16" t="s">
        <v>20</v>
      </c>
      <c r="H32" s="16" t="s">
        <v>21</v>
      </c>
      <c r="I32" s="52" t="s">
        <v>1</v>
      </c>
    </row>
    <row r="33" spans="2:10" ht="19.5" customHeight="1" x14ac:dyDescent="0.25">
      <c r="B33" s="85"/>
      <c r="C33" s="86"/>
      <c r="D33" s="86"/>
      <c r="E33" s="86"/>
      <c r="F33" s="105">
        <v>300</v>
      </c>
      <c r="G33" s="14">
        <v>1</v>
      </c>
      <c r="H33" s="27"/>
      <c r="I33" s="40">
        <f>F33*G33*H33</f>
        <v>0</v>
      </c>
    </row>
    <row r="34" spans="2:10" ht="19.5" customHeight="1" x14ac:dyDescent="0.25">
      <c r="B34" s="26"/>
      <c r="C34" s="130"/>
      <c r="D34" s="130"/>
      <c r="E34" s="130"/>
      <c r="F34" s="107"/>
      <c r="G34" s="128"/>
      <c r="H34" s="128"/>
      <c r="I34" s="21"/>
    </row>
    <row r="35" spans="2:10" ht="19.5" customHeight="1" x14ac:dyDescent="0.25">
      <c r="B35" s="87" t="s">
        <v>38</v>
      </c>
      <c r="C35" s="84"/>
      <c r="D35" s="84"/>
      <c r="E35" s="84"/>
      <c r="F35" s="104" t="s">
        <v>19</v>
      </c>
      <c r="G35" s="16"/>
      <c r="H35" s="16" t="s">
        <v>21</v>
      </c>
      <c r="I35" s="52" t="s">
        <v>1</v>
      </c>
    </row>
    <row r="36" spans="2:10" ht="19.5" customHeight="1" x14ac:dyDescent="0.25">
      <c r="B36" s="85"/>
      <c r="C36" s="86"/>
      <c r="D36" s="86"/>
      <c r="E36" s="86"/>
      <c r="F36" s="105">
        <v>300</v>
      </c>
      <c r="G36" s="14"/>
      <c r="H36" s="27"/>
      <c r="I36" s="40">
        <f>F36*H36</f>
        <v>0</v>
      </c>
    </row>
    <row r="37" spans="2:10" ht="19.5" customHeight="1" x14ac:dyDescent="0.25">
      <c r="B37" s="26"/>
      <c r="C37" s="130"/>
      <c r="D37" s="130"/>
      <c r="E37" s="130"/>
      <c r="F37" s="108"/>
      <c r="G37" s="130"/>
      <c r="H37" s="130"/>
      <c r="I37" s="25"/>
    </row>
    <row r="38" spans="2:10" ht="19.5" customHeight="1" x14ac:dyDescent="0.25">
      <c r="B38" s="87" t="s">
        <v>17</v>
      </c>
      <c r="C38" s="91"/>
      <c r="D38" s="91"/>
      <c r="E38" s="91"/>
      <c r="F38" s="104" t="s">
        <v>19</v>
      </c>
      <c r="G38" s="16"/>
      <c r="H38" s="16" t="s">
        <v>24</v>
      </c>
      <c r="I38" s="52" t="s">
        <v>1</v>
      </c>
    </row>
    <row r="39" spans="2:10" ht="19.5" customHeight="1" x14ac:dyDescent="0.25">
      <c r="B39" s="80"/>
      <c r="C39" s="131"/>
      <c r="D39" s="131"/>
      <c r="E39" s="131"/>
      <c r="F39" s="109">
        <v>300</v>
      </c>
      <c r="G39" s="129"/>
      <c r="H39" s="27"/>
      <c r="I39" s="40">
        <f>F39*H39</f>
        <v>0</v>
      </c>
    </row>
    <row r="40" spans="2:10" ht="19.5" customHeight="1" x14ac:dyDescent="0.25">
      <c r="B40" s="81"/>
      <c r="C40" s="82"/>
      <c r="D40" s="82"/>
      <c r="E40" s="82"/>
      <c r="F40" s="105">
        <v>300</v>
      </c>
      <c r="G40" s="14"/>
      <c r="H40" s="27"/>
      <c r="I40" s="54">
        <f>F40*H40</f>
        <v>0</v>
      </c>
    </row>
    <row r="41" spans="2:10" ht="20.100000000000001" customHeight="1" x14ac:dyDescent="0.25">
      <c r="B41" s="63"/>
      <c r="C41" s="64"/>
      <c r="D41" s="64"/>
      <c r="E41" s="64"/>
      <c r="F41" s="105"/>
      <c r="G41" s="14"/>
      <c r="H41" s="69"/>
      <c r="I41" s="54"/>
    </row>
    <row r="42" spans="2:10" ht="20.100000000000001" customHeight="1" x14ac:dyDescent="0.25">
      <c r="B42" s="95" t="s">
        <v>58</v>
      </c>
      <c r="C42" s="96"/>
      <c r="D42" s="96"/>
      <c r="E42" s="96"/>
      <c r="F42" s="104" t="s">
        <v>59</v>
      </c>
      <c r="G42" s="97"/>
      <c r="H42" s="97" t="s">
        <v>24</v>
      </c>
      <c r="I42" s="98" t="s">
        <v>1</v>
      </c>
    </row>
    <row r="43" spans="2:10" ht="20.100000000000001" customHeight="1" x14ac:dyDescent="0.25">
      <c r="B43" s="99"/>
      <c r="C43" s="100"/>
      <c r="D43" s="100"/>
      <c r="E43" s="100"/>
      <c r="F43" s="105">
        <v>150</v>
      </c>
      <c r="G43" s="106"/>
      <c r="H43" s="27"/>
      <c r="I43" s="101">
        <f>F43*H43</f>
        <v>0</v>
      </c>
    </row>
    <row r="44" spans="2:10" ht="20.100000000000001" customHeight="1" x14ac:dyDescent="0.25">
      <c r="B44" s="78" t="s">
        <v>18</v>
      </c>
      <c r="C44" s="79"/>
      <c r="D44" s="79"/>
      <c r="E44" s="79"/>
      <c r="F44" s="79"/>
      <c r="G44" s="79"/>
      <c r="H44" s="79"/>
      <c r="I44" s="55">
        <f>I40+I36+I33+I30+I27+I39+I43</f>
        <v>0</v>
      </c>
      <c r="J44" s="68"/>
    </row>
    <row r="47" spans="2:10" ht="21.95" customHeight="1" x14ac:dyDescent="0.25">
      <c r="B47" s="110" t="s">
        <v>22</v>
      </c>
      <c r="C47" s="111"/>
      <c r="D47" s="111"/>
      <c r="E47" s="111"/>
      <c r="F47" s="111"/>
      <c r="G47" s="111"/>
      <c r="H47" s="111"/>
      <c r="I47" s="112"/>
    </row>
    <row r="48" spans="2:10" ht="20.100000000000001" customHeight="1" x14ac:dyDescent="0.25">
      <c r="B48" s="83" t="s">
        <v>48</v>
      </c>
      <c r="C48" s="84"/>
      <c r="D48" s="84"/>
      <c r="E48" s="84"/>
      <c r="F48" s="102" t="s">
        <v>19</v>
      </c>
      <c r="G48" s="23" t="s">
        <v>47</v>
      </c>
      <c r="H48" s="16" t="s">
        <v>24</v>
      </c>
      <c r="I48" s="49" t="s">
        <v>1</v>
      </c>
    </row>
    <row r="49" spans="2:10" ht="20.100000000000001" customHeight="1" x14ac:dyDescent="0.25">
      <c r="B49" s="85"/>
      <c r="C49" s="86"/>
      <c r="D49" s="86"/>
      <c r="E49" s="86"/>
      <c r="F49" s="103">
        <v>250</v>
      </c>
      <c r="G49" s="14">
        <v>2</v>
      </c>
      <c r="H49" s="27"/>
      <c r="I49" s="40">
        <f>F49*G49*H49</f>
        <v>0</v>
      </c>
    </row>
    <row r="50" spans="2:10" ht="20.100000000000001" customHeight="1" x14ac:dyDescent="0.25">
      <c r="B50" s="26"/>
      <c r="C50" s="130"/>
      <c r="D50" s="130"/>
      <c r="E50" s="130"/>
      <c r="F50" s="26"/>
      <c r="G50" s="130"/>
      <c r="H50" s="130"/>
      <c r="I50" s="42"/>
    </row>
    <row r="51" spans="2:10" ht="20.100000000000001" customHeight="1" x14ac:dyDescent="0.25">
      <c r="B51" s="83" t="s">
        <v>23</v>
      </c>
      <c r="C51" s="84"/>
      <c r="D51" s="84"/>
      <c r="E51" s="84"/>
      <c r="F51" s="102" t="s">
        <v>19</v>
      </c>
      <c r="G51" s="23" t="s">
        <v>47</v>
      </c>
      <c r="H51" s="16" t="s">
        <v>24</v>
      </c>
      <c r="I51" s="49" t="s">
        <v>1</v>
      </c>
    </row>
    <row r="52" spans="2:10" ht="20.100000000000001" customHeight="1" x14ac:dyDescent="0.25">
      <c r="B52" s="85"/>
      <c r="C52" s="86"/>
      <c r="D52" s="86"/>
      <c r="E52" s="86"/>
      <c r="F52" s="103">
        <v>250</v>
      </c>
      <c r="G52" s="14">
        <v>2</v>
      </c>
      <c r="H52" s="27"/>
      <c r="I52" s="40">
        <f>F52*G52*H52</f>
        <v>0</v>
      </c>
    </row>
    <row r="53" spans="2:10" ht="20.100000000000001" customHeight="1" x14ac:dyDescent="0.25">
      <c r="B53" s="48"/>
      <c r="C53" s="132"/>
      <c r="D53" s="132"/>
      <c r="E53" s="132"/>
      <c r="F53" s="38"/>
      <c r="G53" s="129"/>
      <c r="H53" s="133"/>
      <c r="I53" s="41"/>
    </row>
    <row r="54" spans="2:10" ht="20.100000000000001" customHeight="1" x14ac:dyDescent="0.25">
      <c r="B54" s="83" t="s">
        <v>60</v>
      </c>
      <c r="C54" s="84"/>
      <c r="D54" s="84"/>
      <c r="E54" s="84"/>
      <c r="F54" s="102" t="s">
        <v>19</v>
      </c>
      <c r="G54" s="10"/>
      <c r="H54" s="16" t="s">
        <v>24</v>
      </c>
      <c r="I54" s="49" t="s">
        <v>1</v>
      </c>
    </row>
    <row r="55" spans="2:10" ht="20.100000000000001" customHeight="1" x14ac:dyDescent="0.25">
      <c r="B55" s="85"/>
      <c r="C55" s="86"/>
      <c r="D55" s="86"/>
      <c r="E55" s="86"/>
      <c r="F55" s="103">
        <v>20</v>
      </c>
      <c r="G55" s="17"/>
      <c r="H55" s="27"/>
      <c r="I55" s="40">
        <f>F55*H55</f>
        <v>0</v>
      </c>
    </row>
    <row r="56" spans="2:10" ht="20.100000000000001" customHeight="1" x14ac:dyDescent="0.25">
      <c r="B56" s="26"/>
      <c r="C56" s="130"/>
      <c r="D56" s="130"/>
      <c r="E56" s="130"/>
      <c r="F56" s="26"/>
      <c r="G56" s="50"/>
      <c r="H56" s="130"/>
      <c r="I56" s="42"/>
    </row>
    <row r="57" spans="2:10" ht="20.100000000000001" customHeight="1" x14ac:dyDescent="0.25">
      <c r="B57" s="87" t="s">
        <v>61</v>
      </c>
      <c r="C57" s="91"/>
      <c r="D57" s="91"/>
      <c r="E57" s="91"/>
      <c r="F57" s="102" t="s">
        <v>19</v>
      </c>
      <c r="G57" s="130"/>
      <c r="H57" s="16" t="s">
        <v>24</v>
      </c>
      <c r="I57" s="49" t="s">
        <v>1</v>
      </c>
    </row>
    <row r="58" spans="2:10" ht="20.100000000000001" customHeight="1" x14ac:dyDescent="0.25">
      <c r="B58" s="81"/>
      <c r="C58" s="82"/>
      <c r="D58" s="82"/>
      <c r="E58" s="82"/>
      <c r="F58" s="103">
        <v>20</v>
      </c>
      <c r="G58" s="17"/>
      <c r="H58" s="27"/>
      <c r="I58" s="40">
        <f>F58*H58</f>
        <v>0</v>
      </c>
    </row>
    <row r="59" spans="2:10" ht="20.100000000000001" customHeight="1" x14ac:dyDescent="0.25">
      <c r="B59" s="63"/>
      <c r="C59" s="64"/>
      <c r="D59" s="64"/>
      <c r="E59" s="64"/>
      <c r="F59" s="103"/>
      <c r="G59" s="130"/>
      <c r="H59" s="69"/>
      <c r="I59" s="51"/>
    </row>
    <row r="60" spans="2:10" ht="20.100000000000001" customHeight="1" x14ac:dyDescent="0.25">
      <c r="B60" s="95" t="s">
        <v>62</v>
      </c>
      <c r="C60" s="96"/>
      <c r="D60" s="96"/>
      <c r="E60" s="96"/>
      <c r="F60" s="104" t="s">
        <v>59</v>
      </c>
      <c r="G60" s="97"/>
      <c r="H60" s="97" t="s">
        <v>24</v>
      </c>
      <c r="I60" s="98" t="s">
        <v>1</v>
      </c>
    </row>
    <row r="61" spans="2:10" ht="20.100000000000001" customHeight="1" x14ac:dyDescent="0.25">
      <c r="B61" s="99"/>
      <c r="C61" s="100"/>
      <c r="D61" s="100"/>
      <c r="E61" s="100"/>
      <c r="F61" s="105">
        <v>5</v>
      </c>
      <c r="G61" s="134"/>
      <c r="H61" s="27"/>
      <c r="I61" s="101">
        <f>F61*H61</f>
        <v>0</v>
      </c>
    </row>
    <row r="62" spans="2:10" ht="20.100000000000001" customHeight="1" x14ac:dyDescent="0.25">
      <c r="B62" s="78" t="s">
        <v>25</v>
      </c>
      <c r="C62" s="79"/>
      <c r="D62" s="79"/>
      <c r="E62" s="79"/>
      <c r="F62" s="79"/>
      <c r="G62" s="79"/>
      <c r="H62" s="79"/>
      <c r="I62" s="56">
        <f>I49+I52+I55+I58+I61</f>
        <v>0</v>
      </c>
      <c r="J62" s="68"/>
    </row>
    <row r="63" spans="2:10" ht="20.100000000000001" customHeight="1" x14ac:dyDescent="0.25">
      <c r="B63" s="28"/>
      <c r="C63" s="28"/>
      <c r="D63" s="28"/>
      <c r="E63" s="28"/>
      <c r="F63" s="28"/>
      <c r="G63" s="28"/>
      <c r="H63" s="28"/>
      <c r="I63" s="29"/>
    </row>
    <row r="65" spans="2:10" ht="21.95" customHeight="1" x14ac:dyDescent="0.25">
      <c r="B65" s="110" t="s">
        <v>26</v>
      </c>
      <c r="C65" s="111"/>
      <c r="D65" s="111"/>
      <c r="E65" s="111"/>
      <c r="F65" s="111"/>
      <c r="G65" s="111"/>
      <c r="H65" s="111"/>
      <c r="I65" s="112"/>
    </row>
    <row r="66" spans="2:10" ht="24.95" customHeight="1" x14ac:dyDescent="0.25">
      <c r="B66" s="9" t="s">
        <v>27</v>
      </c>
      <c r="C66" s="10"/>
      <c r="D66" s="10"/>
      <c r="E66" s="10"/>
      <c r="F66" s="32"/>
      <c r="G66" s="10"/>
      <c r="H66" s="10"/>
      <c r="I66" s="45"/>
    </row>
    <row r="67" spans="2:10" ht="20.100000000000001" customHeight="1" x14ac:dyDescent="0.25">
      <c r="B67" s="72" t="s">
        <v>55</v>
      </c>
      <c r="C67" s="123"/>
      <c r="D67" s="123"/>
      <c r="E67" s="123"/>
      <c r="F67" s="26"/>
      <c r="G67" s="129" t="s">
        <v>41</v>
      </c>
      <c r="H67" s="129" t="s">
        <v>40</v>
      </c>
      <c r="I67" s="44" t="s">
        <v>1</v>
      </c>
    </row>
    <row r="68" spans="2:10" ht="20.100000000000001" customHeight="1" x14ac:dyDescent="0.25">
      <c r="B68" s="73"/>
      <c r="C68" s="74"/>
      <c r="D68" s="74"/>
      <c r="E68" s="74"/>
      <c r="F68" s="30"/>
      <c r="G68" s="118">
        <v>4</v>
      </c>
      <c r="H68" s="27"/>
      <c r="I68" s="15">
        <f>G68*H68</f>
        <v>0</v>
      </c>
    </row>
    <row r="69" spans="2:10" ht="20.100000000000001" customHeight="1" x14ac:dyDescent="0.25">
      <c r="B69" s="59"/>
      <c r="C69" s="135"/>
      <c r="D69" s="135"/>
      <c r="E69" s="135"/>
      <c r="F69" s="26"/>
      <c r="G69" s="130"/>
      <c r="H69" s="130"/>
      <c r="I69" s="41"/>
    </row>
    <row r="70" spans="2:10" ht="20.100000000000001" customHeight="1" x14ac:dyDescent="0.25">
      <c r="B70" s="92" t="s">
        <v>57</v>
      </c>
      <c r="C70" s="136"/>
      <c r="D70" s="136"/>
      <c r="E70" s="136"/>
      <c r="F70" s="26"/>
      <c r="G70" s="137" t="s">
        <v>41</v>
      </c>
      <c r="H70" s="129" t="s">
        <v>40</v>
      </c>
      <c r="I70" s="44" t="s">
        <v>1</v>
      </c>
    </row>
    <row r="71" spans="2:10" ht="20.100000000000001" customHeight="1" x14ac:dyDescent="0.25">
      <c r="B71" s="93"/>
      <c r="C71" s="94"/>
      <c r="D71" s="94"/>
      <c r="E71" s="94"/>
      <c r="F71" s="30"/>
      <c r="G71" s="117">
        <v>5</v>
      </c>
      <c r="H71" s="27"/>
      <c r="I71" s="15">
        <f>G71*H71</f>
        <v>0</v>
      </c>
    </row>
    <row r="72" spans="2:10" ht="20.100000000000001" customHeight="1" x14ac:dyDescent="0.25">
      <c r="B72" s="30"/>
      <c r="C72" s="17"/>
      <c r="D72" s="17"/>
      <c r="E72" s="17"/>
      <c r="F72" s="30"/>
      <c r="G72" s="17"/>
      <c r="H72" s="17"/>
      <c r="I72" s="43"/>
    </row>
    <row r="73" spans="2:10" ht="20.100000000000001" customHeight="1" x14ac:dyDescent="0.25">
      <c r="B73" s="80" t="s">
        <v>42</v>
      </c>
      <c r="C73" s="131"/>
      <c r="D73" s="131"/>
      <c r="E73" s="131"/>
      <c r="F73" s="26"/>
      <c r="G73" s="137" t="s">
        <v>43</v>
      </c>
      <c r="H73" s="124" t="s">
        <v>39</v>
      </c>
      <c r="I73" s="44" t="s">
        <v>1</v>
      </c>
    </row>
    <row r="74" spans="2:10" ht="20.100000000000001" customHeight="1" x14ac:dyDescent="0.25">
      <c r="B74" s="81"/>
      <c r="C74" s="82"/>
      <c r="D74" s="82"/>
      <c r="E74" s="82"/>
      <c r="F74" s="30"/>
      <c r="G74" s="39">
        <v>400</v>
      </c>
      <c r="H74" s="27"/>
      <c r="I74" s="15">
        <f>G74*H74</f>
        <v>0</v>
      </c>
    </row>
    <row r="75" spans="2:10" ht="20.100000000000001" customHeight="1" x14ac:dyDescent="0.25">
      <c r="B75" s="78" t="s">
        <v>28</v>
      </c>
      <c r="C75" s="79"/>
      <c r="D75" s="79"/>
      <c r="E75" s="79"/>
      <c r="F75" s="79"/>
      <c r="G75" s="79"/>
      <c r="H75" s="79"/>
      <c r="I75" s="56">
        <f>I74+I68+I71</f>
        <v>0</v>
      </c>
      <c r="J75" s="68"/>
    </row>
    <row r="76" spans="2:10" ht="20.100000000000001" customHeight="1" x14ac:dyDescent="0.25">
      <c r="B76" s="28"/>
      <c r="C76" s="28"/>
      <c r="D76" s="28"/>
      <c r="E76" s="28"/>
      <c r="F76" s="28"/>
      <c r="G76" s="28"/>
      <c r="H76" s="28"/>
      <c r="I76" s="29"/>
    </row>
    <row r="77" spans="2:10" ht="20.100000000000001" customHeight="1" x14ac:dyDescent="0.25">
      <c r="B77" s="28"/>
      <c r="C77" s="28"/>
      <c r="D77" s="28"/>
      <c r="E77" s="28"/>
      <c r="F77" s="28"/>
      <c r="G77" s="28"/>
      <c r="H77" s="28"/>
      <c r="I77" s="29"/>
    </row>
    <row r="78" spans="2:10" ht="21.95" customHeight="1" x14ac:dyDescent="0.25">
      <c r="B78" s="110" t="s">
        <v>64</v>
      </c>
      <c r="C78" s="111"/>
      <c r="D78" s="111"/>
      <c r="E78" s="111"/>
      <c r="F78" s="111"/>
      <c r="G78" s="111"/>
      <c r="H78" s="111"/>
      <c r="I78" s="112"/>
    </row>
    <row r="79" spans="2:10" ht="42.75" customHeight="1" x14ac:dyDescent="0.25">
      <c r="B79" s="88" t="s">
        <v>65</v>
      </c>
      <c r="C79" s="89"/>
      <c r="D79" s="89"/>
      <c r="E79" s="89"/>
      <c r="F79" s="89"/>
      <c r="G79" s="89"/>
      <c r="H79" s="89"/>
      <c r="I79" s="90"/>
    </row>
    <row r="80" spans="2:10" ht="20.100000000000001" customHeight="1" x14ac:dyDescent="0.25">
      <c r="B80" s="59"/>
      <c r="C80" s="135"/>
      <c r="D80" s="135"/>
      <c r="E80" s="128"/>
      <c r="F80" s="130"/>
      <c r="G80" s="129"/>
      <c r="H80" s="133"/>
      <c r="I80" s="19"/>
    </row>
    <row r="81" spans="2:10" ht="20.100000000000001" customHeight="1" x14ac:dyDescent="0.25">
      <c r="B81" s="60"/>
      <c r="C81" s="61"/>
      <c r="D81" s="61"/>
      <c r="E81" s="22"/>
      <c r="F81" s="130"/>
      <c r="G81" s="129" t="s">
        <v>51</v>
      </c>
      <c r="H81" s="124" t="s">
        <v>52</v>
      </c>
      <c r="I81" s="12" t="s">
        <v>1</v>
      </c>
    </row>
    <row r="82" spans="2:10" ht="20.100000000000001" customHeight="1" x14ac:dyDescent="0.25">
      <c r="B82" s="47" t="s">
        <v>53</v>
      </c>
      <c r="C82" s="138"/>
      <c r="D82" s="138"/>
      <c r="E82" s="138"/>
      <c r="F82" s="10"/>
      <c r="G82" s="39">
        <v>20</v>
      </c>
      <c r="H82" s="27"/>
      <c r="I82" s="119">
        <f>G82*H82</f>
        <v>0</v>
      </c>
    </row>
    <row r="83" spans="2:10" ht="20.100000000000001" customHeight="1" x14ac:dyDescent="0.25">
      <c r="B83" s="66" t="s">
        <v>49</v>
      </c>
      <c r="C83" s="67"/>
      <c r="D83" s="67"/>
      <c r="E83" s="67"/>
      <c r="F83" s="17"/>
      <c r="G83" s="39">
        <v>20</v>
      </c>
      <c r="H83" s="27"/>
      <c r="I83" s="119">
        <f>G83*H83</f>
        <v>0</v>
      </c>
    </row>
    <row r="84" spans="2:10" ht="20.100000000000001" customHeight="1" x14ac:dyDescent="0.25">
      <c r="B84" s="65"/>
      <c r="C84" s="138"/>
      <c r="D84" s="138"/>
      <c r="E84" s="138"/>
      <c r="F84" s="130"/>
      <c r="G84" s="129"/>
      <c r="H84" s="129"/>
      <c r="I84" s="15"/>
    </row>
    <row r="85" spans="2:10" ht="20.100000000000001" customHeight="1" x14ac:dyDescent="0.25">
      <c r="B85" s="65"/>
      <c r="C85" s="138"/>
      <c r="D85" s="138"/>
      <c r="E85" s="138"/>
      <c r="F85" s="130"/>
      <c r="G85" s="129"/>
      <c r="H85" s="115" t="s">
        <v>45</v>
      </c>
      <c r="I85" s="44" t="s">
        <v>1</v>
      </c>
    </row>
    <row r="86" spans="2:10" ht="20.100000000000001" customHeight="1" x14ac:dyDescent="0.25">
      <c r="B86" s="66" t="s">
        <v>50</v>
      </c>
      <c r="C86" s="67"/>
      <c r="D86" s="67"/>
      <c r="E86" s="67"/>
      <c r="F86" s="130"/>
      <c r="G86" s="39">
        <v>200</v>
      </c>
      <c r="H86" s="27"/>
      <c r="I86" s="116">
        <f>G86*H86</f>
        <v>0</v>
      </c>
    </row>
    <row r="87" spans="2:10" ht="20.100000000000001" customHeight="1" x14ac:dyDescent="0.25">
      <c r="B87" s="78" t="s">
        <v>44</v>
      </c>
      <c r="C87" s="79"/>
      <c r="D87" s="79"/>
      <c r="E87" s="79"/>
      <c r="F87" s="79"/>
      <c r="G87" s="79"/>
      <c r="H87" s="79"/>
      <c r="I87" s="55">
        <f>SUM(I82+I83+I86)</f>
        <v>0</v>
      </c>
      <c r="J87" s="68"/>
    </row>
    <row r="88" spans="2:10" x14ac:dyDescent="0.25">
      <c r="I88" s="3"/>
    </row>
    <row r="89" spans="2:10" x14ac:dyDescent="0.25">
      <c r="I89" s="3"/>
    </row>
    <row r="90" spans="2:10" ht="19.5" customHeight="1" x14ac:dyDescent="0.25">
      <c r="E90" s="121" t="s">
        <v>29</v>
      </c>
      <c r="F90" s="121"/>
      <c r="G90" s="121"/>
      <c r="H90" s="121"/>
      <c r="I90" s="56">
        <f>I87+I75+I62+I44+I21</f>
        <v>0</v>
      </c>
      <c r="J90" s="58"/>
    </row>
    <row r="91" spans="2:10" ht="19.5" customHeight="1" x14ac:dyDescent="0.25">
      <c r="E91" s="121" t="s">
        <v>30</v>
      </c>
      <c r="F91" s="121"/>
      <c r="G91" s="121"/>
      <c r="H91" s="121"/>
      <c r="I91" s="56">
        <f>I90*25%</f>
        <v>0</v>
      </c>
    </row>
    <row r="92" spans="2:10" ht="19.5" customHeight="1" x14ac:dyDescent="0.25">
      <c r="E92" s="121" t="s">
        <v>31</v>
      </c>
      <c r="F92" s="121"/>
      <c r="G92" s="121"/>
      <c r="H92" s="121"/>
      <c r="I92" s="56">
        <f>I90+I91</f>
        <v>0</v>
      </c>
    </row>
    <row r="95" spans="2:10" ht="17.25" x14ac:dyDescent="0.25">
      <c r="B95" s="122" t="s">
        <v>67</v>
      </c>
    </row>
    <row r="101" spans="3:6" x14ac:dyDescent="0.25">
      <c r="C101" s="6"/>
      <c r="D101" s="1"/>
      <c r="E101" s="1"/>
      <c r="F101" s="1"/>
    </row>
    <row r="102" spans="3:6" x14ac:dyDescent="0.25">
      <c r="C102" s="1"/>
      <c r="D102" s="1"/>
      <c r="E102" s="1"/>
      <c r="F102" s="1"/>
    </row>
    <row r="103" spans="3:6" x14ac:dyDescent="0.25">
      <c r="C103" s="1"/>
      <c r="D103" s="1"/>
      <c r="E103" s="4"/>
      <c r="F103" s="4"/>
    </row>
    <row r="104" spans="3:6" x14ac:dyDescent="0.25">
      <c r="C104" s="6"/>
      <c r="D104" s="1"/>
      <c r="E104" s="1"/>
      <c r="F104" s="1"/>
    </row>
    <row r="105" spans="3:6" x14ac:dyDescent="0.25">
      <c r="C105" s="1"/>
      <c r="D105" s="1"/>
      <c r="E105" s="1"/>
      <c r="F105" s="1"/>
    </row>
    <row r="106" spans="3:6" x14ac:dyDescent="0.25">
      <c r="C106" s="1"/>
      <c r="D106" s="1"/>
      <c r="E106" s="4"/>
      <c r="F106" s="1"/>
    </row>
    <row r="107" spans="3:6" x14ac:dyDescent="0.25">
      <c r="C107" s="1"/>
      <c r="D107" s="1"/>
      <c r="E107" s="4"/>
      <c r="F107" s="1"/>
    </row>
    <row r="108" spans="3:6" x14ac:dyDescent="0.25">
      <c r="C108" s="1"/>
      <c r="D108" s="1"/>
      <c r="E108" s="1"/>
      <c r="F108" s="1"/>
    </row>
    <row r="109" spans="3:6" x14ac:dyDescent="0.25">
      <c r="C109" s="1"/>
      <c r="D109" s="1"/>
      <c r="E109" s="1"/>
      <c r="F109" s="1"/>
    </row>
    <row r="110" spans="3:6" x14ac:dyDescent="0.25">
      <c r="C110" s="1"/>
      <c r="D110" s="1"/>
      <c r="E110" s="7"/>
      <c r="F110" s="1"/>
    </row>
    <row r="111" spans="3:6" x14ac:dyDescent="0.25">
      <c r="C111" s="1"/>
      <c r="D111" s="1"/>
      <c r="E111" s="1"/>
      <c r="F111" s="1"/>
    </row>
    <row r="112" spans="3:6" x14ac:dyDescent="0.25">
      <c r="C112" s="1"/>
      <c r="D112" s="1"/>
      <c r="E112" s="1"/>
      <c r="F112" s="1"/>
    </row>
    <row r="113" spans="3:7" x14ac:dyDescent="0.25">
      <c r="C113" s="8"/>
      <c r="D113" s="1"/>
      <c r="E113" s="1"/>
      <c r="F113" s="1"/>
    </row>
    <row r="114" spans="3:7" x14ac:dyDescent="0.25">
      <c r="C114" s="5"/>
    </row>
    <row r="115" spans="3:7" x14ac:dyDescent="0.25">
      <c r="C115" s="1"/>
      <c r="D115" s="1"/>
      <c r="E115" s="1"/>
    </row>
    <row r="116" spans="3:7" x14ac:dyDescent="0.25">
      <c r="C116" s="1"/>
      <c r="D116" s="1"/>
      <c r="E116" s="4"/>
      <c r="F116" s="4"/>
      <c r="G116" s="1"/>
    </row>
    <row r="117" spans="3:7" x14ac:dyDescent="0.25">
      <c r="C117" s="1"/>
      <c r="D117" s="1"/>
      <c r="E117" s="4"/>
      <c r="F117" s="4"/>
      <c r="G117" s="1"/>
    </row>
    <row r="118" spans="3:7" x14ac:dyDescent="0.25">
      <c r="C118" s="1"/>
      <c r="D118" s="1"/>
      <c r="E118" s="4"/>
      <c r="F118" s="4"/>
    </row>
    <row r="119" spans="3:7" x14ac:dyDescent="0.25">
      <c r="C119" s="5"/>
    </row>
    <row r="120" spans="3:7" x14ac:dyDescent="0.25">
      <c r="C120" s="1"/>
      <c r="D120" s="1"/>
      <c r="E120" s="1"/>
    </row>
    <row r="121" spans="3:7" x14ac:dyDescent="0.25">
      <c r="C121" s="1"/>
      <c r="D121" s="1"/>
      <c r="E121" s="4"/>
    </row>
    <row r="122" spans="3:7" x14ac:dyDescent="0.25">
      <c r="C122" s="1"/>
      <c r="D122" s="1"/>
      <c r="E122" s="4"/>
    </row>
    <row r="123" spans="3:7" x14ac:dyDescent="0.25">
      <c r="C123" s="1"/>
      <c r="D123" s="1"/>
      <c r="E123" s="1"/>
    </row>
    <row r="124" spans="3:7" x14ac:dyDescent="0.25">
      <c r="C124" s="1"/>
      <c r="D124" s="1"/>
      <c r="E124" s="1"/>
    </row>
    <row r="125" spans="3:7" x14ac:dyDescent="0.25">
      <c r="C125" s="1"/>
      <c r="D125" s="1"/>
      <c r="E125" s="4"/>
    </row>
    <row r="126" spans="3:7" x14ac:dyDescent="0.25">
      <c r="C126" s="1"/>
      <c r="D126" s="1"/>
      <c r="E126" s="1"/>
    </row>
  </sheetData>
  <mergeCells count="35">
    <mergeCell ref="B16:E17"/>
    <mergeCell ref="B2:I2"/>
    <mergeCell ref="B4:E7"/>
    <mergeCell ref="B9:E10"/>
    <mergeCell ref="B12:E12"/>
    <mergeCell ref="B13:E14"/>
    <mergeCell ref="B47:I47"/>
    <mergeCell ref="B19:E20"/>
    <mergeCell ref="B21:H21"/>
    <mergeCell ref="B24:I24"/>
    <mergeCell ref="B25:E25"/>
    <mergeCell ref="B26:E27"/>
    <mergeCell ref="B29:E30"/>
    <mergeCell ref="B32:E33"/>
    <mergeCell ref="B35:E36"/>
    <mergeCell ref="B38:E40"/>
    <mergeCell ref="B42:E43"/>
    <mergeCell ref="B44:H44"/>
    <mergeCell ref="B78:I78"/>
    <mergeCell ref="B48:E49"/>
    <mergeCell ref="B51:E52"/>
    <mergeCell ref="B54:E55"/>
    <mergeCell ref="B57:E58"/>
    <mergeCell ref="B60:E61"/>
    <mergeCell ref="B62:H62"/>
    <mergeCell ref="B65:I65"/>
    <mergeCell ref="B67:E68"/>
    <mergeCell ref="B70:E71"/>
    <mergeCell ref="B73:E74"/>
    <mergeCell ref="B75:H75"/>
    <mergeCell ref="E92:H92"/>
    <mergeCell ref="B79:I79"/>
    <mergeCell ref="B87:H87"/>
    <mergeCell ref="E90:H90"/>
    <mergeCell ref="E91:H91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3" manualBreakCount="3">
    <brk id="22" max="16383" man="1"/>
    <brk id="45" max="16383" man="1"/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Troskovnik FINAL</vt:lpstr>
      <vt:lpstr>'Troskovnik FINAL'!Print_Area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</dc:creator>
  <cp:lastModifiedBy>Marin</cp:lastModifiedBy>
  <cp:lastPrinted>2022-08-19T10:49:10Z</cp:lastPrinted>
  <dcterms:created xsi:type="dcterms:W3CDTF">2020-06-01T10:52:21Z</dcterms:created>
  <dcterms:modified xsi:type="dcterms:W3CDTF">2022-08-19T10:49:29Z</dcterms:modified>
</cp:coreProperties>
</file>