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38400" windowHeight="1753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<sst xmlns="http://schemas.openxmlformats.org/spreadsheetml/2006/main" count="381" uniqueCount="268">
  <si>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</si>
  <si>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</si>
  <si>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</si>
  <si>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</si>
  <si>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</si>
  <si>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</si>
  <si>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</si>
  <si>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</si>
  <si>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</si>
  <si>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</si>
  <si>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</si>
  <si>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</si>
  <si>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</si>
  <si>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</si>
  <si>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</si>
  <si>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</si>
  <si>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</si>
  <si>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</si>
  <si>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</si>
  <si>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</si>
  <si>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</si>
  <si>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</si>
  <si>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</si>
  <si>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</si>
  <si>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</si>
  <si>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</si>
  <si>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</si>
  <si>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</si>
  <si>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</si>
  <si>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</si>
  <si>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</si>
  <si>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</si>
  <si>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</si>
  <si>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</si>
  <si>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</si>
  <si>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</si>
  <si>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</si>
  <si>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</si>
  <si>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</si>
  <si>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</si>
  <si>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</si>
  <si>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</si>
  <si>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</si>
  <si>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</si>
  <si>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</si>
  <si>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</si>
  <si>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</si>
  <si>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</si>
  <si>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</si>
  <si>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</si>
  <si>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</si>
  <si>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</si>
  <si>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</si>
  <si>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</si>
  <si>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</si>
  <si>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</si>
  <si>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</si>
  <si>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</si>
  <si>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</si>
  <si>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</si>
  <si>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</si>
  <si>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</si>
  <si>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</si>
  <si>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</si>
  <si>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</si>
  <si>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</si>
  <si>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</si>
  <si>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</si>
  <si>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</si>
  <si>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</si>
  <si>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</si>
  <si>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</si>
  <si>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</si>
  <si>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</si>
  <si>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</si>
  <si>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</si>
  <si>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</si>
  <si>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</si>
  <si>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</si>
  <si>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</si>
  <si>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</si>
  <si>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</si>
  <si>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</si>
  <si>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</si>
  <si>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</si>
  <si>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</si>
  <si>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</si>
  <si>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</si>
  <si>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</si>
  <si>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</si>
  <si>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</si>
  <si>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</si>
  <si>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</si>
  <si>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</si>
  <si>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</si>
  <si>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</si>
  <si>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</si>
  <si>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</si>
  <si>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</si>
  <si>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</si>
  <si>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</si>
  <si>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</si>
  <si>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</si>
  <si>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</si>
  <si>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</si>
  <si>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</si>
  <si>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</si>
  <si>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</si>
  <si>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</si>
  <si>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</si>
  <si>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</si>
  <si>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</si>
  <si>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</si>
  <si>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</si>
  <si>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</si>
  <si>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</si>
  <si>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</si>
  <si>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</si>
  <si>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</si>
  <si>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</si>
  <si>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</si>
  <si>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</si>
  <si>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</si>
  <si>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</si>
  <si>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</si>
  <si>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</si>
  <si>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</si>
  <si>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</si>
  <si>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</si>
  <si>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</si>
  <si>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</si>
  <si>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</si>
  <si>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</si>
  <si>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</si>
  <si>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</si>
  <si>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</si>
  <si>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</si>
  <si>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</si>
  <si>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</si>
  <si>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</si>
  <si>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</si>
  <si>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</si>
  <si>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</si>
  <si>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</si>
  <si>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</si>
  <si>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</si>
  <si>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</si>
  <si>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</si>
  <si>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</si>
  <si>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</si>
  <si>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</si>
  <si>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</si>
  <si>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</si>
  <si>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</si>
  <si>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</si>
  <si>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</si>
  <si>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</si>
  <si>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</si>
  <si>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</si>
  <si>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</si>
  <si>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</si>
  <si>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</si>
  <si>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</si>
  <si>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</si>
  <si>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</si>
  <si>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</si>
  <si>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</si>
  <si>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</si>
  <si>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</si>
  <si>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</si>
  <si>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</si>
  <si>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</si>
  <si>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</si>
  <si>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</si>
  <si>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</si>
  <si>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</si>
  <si>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</si>
  <si>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</si>
  <si>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</si>
  <si>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</si>
  <si>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</si>
  <si>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</si>
  <si>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</si>
  <si>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</si>
  <si>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</si>
  <si>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</si>
  <si>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</si>
  <si>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</si>
  <si>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</si>
  <si>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</si>
  <si>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</si>
  <si>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</si>
  <si>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</si>
  <si>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</si>
  <si>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</si>
  <si>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</si>
  <si>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</si>
  <si>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</si>
  <si>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</si>
  <si>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</si>
  <si>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</si>
  <si>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</si>
  <si>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</si>
  <si>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</si>
  <si>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</si>
  <si>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</si>
  <si>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</si>
  <si>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</si>
  <si>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</si>
  <si>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</si>
  <si>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</si>
  <si>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</si>
  <si>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</si>
  <si>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</si>
  <si>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</si>
  <si>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</si>
  <si>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</si>
  <si>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</si>
  <si>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</si>
  <si>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</si>
  <si>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</si>
  <si>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</si>
  <si>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</si>
  <si>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</si>
  <si>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</si>
  <si>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</si>
  <si>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</si>
  <si>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</si>
  <si>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</si>
  <si>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</si>
  <si>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</si>
  <si>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</si>
  <si>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</si>
  <si>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</si>
  <si>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</si>
  <si>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</si>
  <si>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</si>
  <si>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</si>
  <si>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</si>
  <si>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</si>
  <si>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</si>
  <si>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</si>
  <si>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</si>
  <si>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</si>
  <si>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</si>
  <si>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</si>
  <si>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</si>
  <si>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</si>
  <si>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Lučka uprava Zadar</t>
  </si>
  <si>
    <t>15.09.2023.</t>
  </si>
  <si>
    <t>Sl. za informiranje</t>
  </si>
  <si>
    <t>ravnatelj LUZ</t>
  </si>
  <si>
    <t>sl. za informiranje</t>
  </si>
  <si>
    <t>imenovanje zamjenika</t>
  </si>
  <si>
    <t>srednji</t>
  </si>
  <si>
    <t>1.11.2023.</t>
  </si>
  <si>
    <t>otvoriti posebnu adresu sl. za informiranje</t>
  </si>
  <si>
    <t>otvaranje posebne adrese el. Pošte</t>
  </si>
  <si>
    <t>1.11.2023.g</t>
  </si>
  <si>
    <t>ažuriranje podataka web servisa otvorenih podataka</t>
  </si>
  <si>
    <t>ažuriranje i nova objava</t>
  </si>
  <si>
    <t>visok</t>
  </si>
  <si>
    <t>sl. za informiranje i ravnatelj LUZ</t>
  </si>
  <si>
    <t>Formiranje sl. upisnika i arhive zahtjeva</t>
  </si>
  <si>
    <t>usklađenje</t>
  </si>
  <si>
    <t>ažuriranje i uređivanje arhive</t>
  </si>
  <si>
    <t>31.12.2023.</t>
  </si>
  <si>
    <t>imenovanje zamjenika sl. za informiranje</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</si>
</sst>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5">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53" applyFont="1" applyAlignment="1">
      <alignment horizontal="left"/>
    </xf>
    <xf numFmtId="0" fontId="67" fillId="0" borderId="0" xfId="0" applyFont="1" applyAlignment="1">
      <alignment horizontal="left" wrapText="1"/>
    </xf>
    <xf numFmtId="9" fontId="34" fillId="0" borderId="0" xfId="57" applyNumberFormat="1" applyFont="1" applyAlignment="1">
      <alignment horizontal="left"/>
      <protection/>
    </xf>
    <xf numFmtId="0" fontId="67" fillId="0" borderId="0" xfId="0" applyFont="1" applyAlignment="1">
      <alignment horizontal="left" vertical="center" wrapText="1"/>
    </xf>
    <xf numFmtId="0" fontId="34" fillId="0" borderId="0" xfId="57" applyFont="1" applyAlignment="1">
      <alignment horizontal="left" wrapText="1"/>
      <protection/>
    </xf>
    <xf numFmtId="0" fontId="34" fillId="0" borderId="0" xfId="57"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9" fontId="69" fillId="0" borderId="12" xfId="0" applyNumberFormat="1" applyFont="1" applyBorder="1" applyAlignment="1">
      <alignment horizontal="left" vertical="center" wrapText="1"/>
    </xf>
    <xf numFmtId="0" fontId="67" fillId="0" borderId="18" xfId="0" applyFont="1" applyBorder="1" applyAlignment="1">
      <alignment vertical="center" wrapText="1"/>
    </xf>
    <xf numFmtId="14" fontId="67" fillId="0" borderId="12" xfId="0" applyNumberFormat="1" applyFont="1" applyBorder="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102"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5</v>
      </c>
    </row>
    <row r="15" spans="1:8" ht="15">
      <c r="A15" s="15" t="s">
        <v>17</v>
      </c>
      <c r="B15" s="10" t="s">
        <v>21</v>
      </c>
      <c r="C15" s="79" t="s">
        <v>5</v>
      </c>
      <c r="F15" s="32">
        <f>+VALUE(A10)</f>
        <v>0.5</v>
      </c>
      <c r="H15" s="85"/>
    </row>
    <row r="16" spans="1:6" ht="24.75" customHeight="1">
      <c r="A16" s="101">
        <f>_xlfn.IFERROR((COUNTIF(C12:C15,"Da")+(COUNTIF(C12:C15,"Djelomično")/2))/((COUNTIF(C12:C15,"Da")+COUNTIF(C12:C15,"Ne")+COUNTIF(C12:C15,"Djelomično"))),"Nije primjenjivo")</f>
        <v>1</v>
      </c>
      <c r="B16" s="102"/>
      <c r="C16" s="103"/>
      <c r="F16" s="32">
        <f>+VALUE(A16)</f>
        <v>1</v>
      </c>
    </row>
    <row r="17" spans="1:6" ht="24.75" customHeight="1">
      <c r="A17" s="28" t="s">
        <v>148</v>
      </c>
      <c r="B17" s="104" t="s">
        <v>26</v>
      </c>
      <c r="C17" s="105"/>
      <c r="F17" s="32">
        <f>+VALUE(A21)</f>
        <v>0.6666666666666666</v>
      </c>
    </row>
    <row r="18" spans="1:6" ht="15">
      <c r="A18" s="17" t="s">
        <v>29</v>
      </c>
      <c r="B18" s="16" t="s">
        <v>27</v>
      </c>
      <c r="C18" s="79" t="s">
        <v>5</v>
      </c>
      <c r="F18" s="32">
        <f>+VALUE(A25)</f>
        <v>1</v>
      </c>
    </row>
    <row r="19" spans="1:6" ht="45">
      <c r="A19" s="17" t="s">
        <v>30</v>
      </c>
      <c r="B19" s="16" t="s">
        <v>33</v>
      </c>
      <c r="C19" s="79" t="s">
        <v>227</v>
      </c>
      <c r="F19" s="32">
        <f>+VALUE(A32)</f>
        <v>1</v>
      </c>
    </row>
    <row r="20" spans="1:6" ht="30">
      <c r="A20" s="17" t="s">
        <v>31</v>
      </c>
      <c r="B20" s="16" t="s">
        <v>28</v>
      </c>
      <c r="C20" s="79" t="s">
        <v>227</v>
      </c>
      <c r="F20" s="32">
        <f>+VALUE(A36)</f>
        <v>0.75</v>
      </c>
    </row>
    <row r="21" spans="1:6" ht="24.75" customHeight="1">
      <c r="A21" s="101">
        <f>_xlfn.IFERROR((COUNTIF(C18:C20,"Da")+(COUNTIF(C18:C20,"Djelomično")/2))/((COUNTIF(C18:C20,"Da")+COUNTIF(C18:C20,"Ne")+COUNTIF(C18:C20,"Djelomično"))),"Nije primjenjivo")</f>
        <v>0.6666666666666666</v>
      </c>
      <c r="B21" s="102"/>
      <c r="C21" s="103"/>
      <c r="F21" s="32">
        <f>+VALUE(A51)</f>
        <v>0.9583333333333334</v>
      </c>
    </row>
    <row r="22" spans="1:6" ht="24.75" customHeight="1">
      <c r="A22" s="28" t="s">
        <v>147</v>
      </c>
      <c r="B22" s="104" t="s">
        <v>32</v>
      </c>
      <c r="C22" s="105"/>
      <c r="F22" s="32">
        <f>+VALUE(A57)</f>
        <v>1</v>
      </c>
    </row>
    <row r="23" spans="1:6" ht="30">
      <c r="A23" s="15" t="s">
        <v>34</v>
      </c>
      <c r="B23" s="10" t="s">
        <v>36</v>
      </c>
      <c r="C23" s="79" t="s">
        <v>5</v>
      </c>
      <c r="F23" s="32">
        <f>+VALUE(A65)</f>
        <v>0.5</v>
      </c>
    </row>
    <row r="24" spans="1:6" ht="30">
      <c r="A24" s="15" t="s">
        <v>35</v>
      </c>
      <c r="B24" s="10" t="s">
        <v>37</v>
      </c>
      <c r="C24" s="79" t="s">
        <v>5</v>
      </c>
      <c r="F24" s="32" t="e">
        <f>+VALUE(A71)</f>
        <v>#VALUE!</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5">
      <c r="A27" s="29" t="s">
        <v>39</v>
      </c>
      <c r="B27" s="115" t="s">
        <v>40</v>
      </c>
      <c r="C27" s="116"/>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227</v>
      </c>
    </row>
    <row r="35" spans="1:3" ht="45">
      <c r="A35" s="15" t="s">
        <v>53</v>
      </c>
      <c r="B35" s="10" t="s">
        <v>51</v>
      </c>
      <c r="C35" s="79" t="s">
        <v>5</v>
      </c>
    </row>
    <row r="36" spans="1:3" ht="24.75" customHeight="1">
      <c r="A36" s="101">
        <f>_xlfn.IFERROR((COUNTIF(C34:C35,"Da")+(COUNTIF(C34:C35,"Djelomično")/2))/((COUNTIF(C34:C35,"Da")+COUNTIF(C34:C35,"Ne")+COUNTIF(C34:C35,"Djelomično"))),"Nije primjenjivo")</f>
        <v>0.75</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227</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0.9583333333333334</v>
      </c>
      <c r="B51" s="102"/>
      <c r="C51" s="103"/>
    </row>
    <row r="52" spans="1:3" ht="15">
      <c r="A52" s="29" t="s">
        <v>76</v>
      </c>
      <c r="B52" s="115" t="s">
        <v>77</v>
      </c>
      <c r="C52" s="116"/>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227</v>
      </c>
    </row>
    <row r="60" spans="1:3" ht="30">
      <c r="A60" s="15" t="s">
        <v>94</v>
      </c>
      <c r="B60" s="10" t="s">
        <v>88</v>
      </c>
      <c r="C60" s="79" t="s">
        <v>227</v>
      </c>
    </row>
    <row r="61" spans="1:3" ht="30">
      <c r="A61" s="15" t="s">
        <v>95</v>
      </c>
      <c r="B61" s="10" t="s">
        <v>89</v>
      </c>
      <c r="C61" s="79" t="s">
        <v>227</v>
      </c>
    </row>
    <row r="62" spans="1:3" ht="15">
      <c r="A62" s="15" t="s">
        <v>96</v>
      </c>
      <c r="B62" s="10" t="s">
        <v>90</v>
      </c>
      <c r="C62" s="79" t="s">
        <v>227</v>
      </c>
    </row>
    <row r="63" spans="1:3" ht="15">
      <c r="A63" s="15" t="s">
        <v>97</v>
      </c>
      <c r="B63" s="10" t="s">
        <v>91</v>
      </c>
      <c r="C63" s="79" t="s">
        <v>227</v>
      </c>
    </row>
    <row r="64" spans="1:3" ht="45">
      <c r="A64" s="15" t="s">
        <v>98</v>
      </c>
      <c r="B64" s="10" t="s">
        <v>92</v>
      </c>
      <c r="C64" s="79" t="s">
        <v>227</v>
      </c>
    </row>
    <row r="65" spans="1:3" ht="24.75" customHeight="1">
      <c r="A65" s="101">
        <f>_xlfn.IFERROR((COUNTIF(C59:C64,"Da")+(COUNTIF(C59:C64,"Djelomično")/2))/((COUNTIF(C59:C64,"Da")+COUNTIF(C59:C64,"Ne")+COUNTIF(C59:C64,"Djelomično"))),"Nije primjenjivo")</f>
        <v>0.5</v>
      </c>
      <c r="B65" s="102"/>
      <c r="C65" s="103"/>
    </row>
    <row r="66" spans="1:3" ht="15">
      <c r="A66" s="29" t="s">
        <v>100</v>
      </c>
      <c r="B66" s="115" t="s">
        <v>123</v>
      </c>
      <c r="C66" s="116"/>
    </row>
    <row r="67" spans="1:3" ht="30">
      <c r="A67" s="15" t="s">
        <v>105</v>
      </c>
      <c r="B67" s="10" t="s">
        <v>101</v>
      </c>
      <c r="C67" s="79" t="s">
        <v>18</v>
      </c>
    </row>
    <row r="68" spans="1:3" ht="45">
      <c r="A68" s="15" t="s">
        <v>106</v>
      </c>
      <c r="B68" s="10" t="s">
        <v>102</v>
      </c>
      <c r="C68" s="79" t="s">
        <v>18</v>
      </c>
    </row>
    <row r="69" spans="1:3" ht="15">
      <c r="A69" s="15" t="s">
        <v>107</v>
      </c>
      <c r="B69" s="10" t="s">
        <v>103</v>
      </c>
      <c r="C69" s="79" t="s">
        <v>18</v>
      </c>
    </row>
    <row r="70" spans="1:3" ht="15">
      <c r="A70" s="15" t="s">
        <v>108</v>
      </c>
      <c r="B70" s="10" t="s">
        <v>104</v>
      </c>
      <c r="C70" s="79" t="s">
        <v>18</v>
      </c>
    </row>
    <row r="71" spans="1:3" ht="24.75" customHeight="1">
      <c r="A71" s="101" t="str">
        <f>_xlfn.IFERROR((COUNTIF(C67:C70,"Da")+(COUNTIF(C67:C70,"Djelomično")/2))/((COUNTIF(C67:C70,"Da")+COUNTIF(C67:C70,"Ne")+COUNTIF(C67:C70,"Djelomično"))),"Nije primjenjivo")</f>
        <v>Nije primjenjivo</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0.8645833333333334</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f>+Upitnik!A16</f>
        <v>1</v>
      </c>
      <c r="D4" s="81"/>
    </row>
    <row r="5" spans="1:4" s="34" customFormat="1" ht="39.75" customHeight="1">
      <c r="A5" s="44" t="s">
        <v>148</v>
      </c>
      <c r="B5" s="36" t="s">
        <v>26</v>
      </c>
      <c r="C5" s="40">
        <f>+Upitnik!A21</f>
        <v>0.6666666666666666</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0.75</v>
      </c>
      <c r="D8" s="81"/>
    </row>
    <row r="9" spans="1:4" s="34" customFormat="1" ht="39.75" customHeight="1">
      <c r="A9" s="45" t="s">
        <v>54</v>
      </c>
      <c r="B9" s="38" t="s">
        <v>188</v>
      </c>
      <c r="C9" s="40">
        <f>+Upitnik!A51</f>
        <v>0.9583333333333334</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0.5</v>
      </c>
      <c r="D11" s="81"/>
    </row>
    <row r="12" spans="1:4" s="34" customFormat="1" ht="39.75" customHeight="1">
      <c r="A12" s="45" t="s">
        <v>100</v>
      </c>
      <c r="B12" s="38" t="s">
        <v>191</v>
      </c>
      <c r="C12" s="40" t="str">
        <f>+Upitnik!A71</f>
        <v>Nije primjenjivo</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0.8645833333333334</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1">
      <selection activeCell="H16" sqref="H16"/>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t="s">
        <v>248</v>
      </c>
    </row>
    <row r="4" spans="1:4" s="1" customFormat="1" ht="15" customHeight="1">
      <c r="A4" s="127" t="s">
        <v>197</v>
      </c>
      <c r="B4" s="128"/>
      <c r="C4" s="128"/>
      <c r="D4" s="53" t="s">
        <v>249</v>
      </c>
    </row>
    <row r="5" spans="1:4" s="1" customFormat="1" ht="15" customHeight="1">
      <c r="A5" s="127" t="s">
        <v>196</v>
      </c>
      <c r="B5" s="128"/>
      <c r="C5" s="128"/>
      <c r="D5" s="54" t="s">
        <v>250</v>
      </c>
    </row>
    <row r="6" spans="1:4" s="1" customFormat="1" ht="15" customHeight="1">
      <c r="A6" s="127" t="s">
        <v>198</v>
      </c>
      <c r="B6" s="128"/>
      <c r="C6" s="128"/>
      <c r="D6" s="54" t="s">
        <v>251</v>
      </c>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t="s">
        <v>252</v>
      </c>
      <c r="C13" s="132" t="s">
        <v>267</v>
      </c>
      <c r="D13" s="62"/>
      <c r="E13" s="62" t="s">
        <v>253</v>
      </c>
      <c r="F13" s="63" t="s">
        <v>254</v>
      </c>
      <c r="G13" s="64" t="s">
        <v>255</v>
      </c>
      <c r="H13" s="65" t="s">
        <v>251</v>
      </c>
    </row>
    <row r="14" spans="1:8" s="34" customFormat="1" ht="39.75" customHeight="1">
      <c r="A14" s="66" t="s">
        <v>149</v>
      </c>
      <c r="B14" s="67" t="s">
        <v>252</v>
      </c>
      <c r="C14" s="132" t="s">
        <v>256</v>
      </c>
      <c r="D14" s="63"/>
      <c r="E14" s="68" t="s">
        <v>257</v>
      </c>
      <c r="F14" s="63"/>
      <c r="G14" s="64" t="s">
        <v>258</v>
      </c>
      <c r="H14" s="65" t="s">
        <v>251</v>
      </c>
    </row>
    <row r="15" spans="1:8" s="34" customFormat="1" ht="39.75" customHeight="1">
      <c r="A15" s="66" t="s">
        <v>148</v>
      </c>
      <c r="B15" s="68" t="s">
        <v>259</v>
      </c>
      <c r="C15" s="61"/>
      <c r="D15" s="63"/>
      <c r="E15" s="63" t="s">
        <v>260</v>
      </c>
      <c r="F15" s="63" t="s">
        <v>261</v>
      </c>
      <c r="G15" s="134">
        <v>45291</v>
      </c>
      <c r="H15" s="133" t="s">
        <v>262</v>
      </c>
    </row>
    <row r="16" spans="1:8" s="34" customFormat="1" ht="39.75" customHeight="1">
      <c r="A16" s="66" t="s">
        <v>147</v>
      </c>
      <c r="B16" s="68" t="s">
        <v>263</v>
      </c>
      <c r="C16" s="61"/>
      <c r="D16" s="63" t="s">
        <v>264</v>
      </c>
      <c r="E16" s="68" t="s">
        <v>265</v>
      </c>
      <c r="F16" s="63" t="s">
        <v>261</v>
      </c>
      <c r="G16" s="64" t="s">
        <v>266</v>
      </c>
      <c r="H16" s="133" t="s">
        <v>262</v>
      </c>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Marin</cp:lastModifiedBy>
  <cp:lastPrinted>2019-12-05T14:42:35Z</cp:lastPrinted>
  <dcterms:created xsi:type="dcterms:W3CDTF">2012-05-21T15:07:27Z</dcterms:created>
  <dcterms:modified xsi:type="dcterms:W3CDTF">2023-09-18T06:59:49Z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